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<sst xmlns="http://schemas.openxmlformats.org/spreadsheetml/2006/main" count="353" uniqueCount="118">
  <si>
    <t>1426</t>
  </si>
  <si>
    <t>Conservação, Manejo e Uso Sustentável da Agrobiodiversidade</t>
  </si>
  <si>
    <t>MMA</t>
  </si>
  <si>
    <t>2B61</t>
  </si>
  <si>
    <t>Identificação e Pesquisa de Espécies da Fauna e Flora de Importância Econômica</t>
  </si>
  <si>
    <t xml:space="preserve">Espécie identificada </t>
  </si>
  <si>
    <t>unidade</t>
  </si>
  <si>
    <t>espécie identificada</t>
  </si>
  <si>
    <t>6061</t>
  </si>
  <si>
    <t>Fomento a Projetos Demonstrativos na Amazônia e Mata Atlântica</t>
  </si>
  <si>
    <t>Projeto apoiado</t>
  </si>
  <si>
    <t>projeto apoiado</t>
  </si>
  <si>
    <t>6065</t>
  </si>
  <si>
    <t>Fomento ao Manejo de Recursos Naturais de Várzeas na Amazônia (Programa-Piloto)</t>
  </si>
  <si>
    <t xml:space="preserve">Área manejada </t>
  </si>
  <si>
    <t>ha</t>
  </si>
  <si>
    <t/>
  </si>
  <si>
    <t>ação não orçada</t>
  </si>
  <si>
    <t>8266</t>
  </si>
  <si>
    <t>Implantação de Sistemas Comunitários de Conservação e Uso Sustentável da Agrobiodiversidade</t>
  </si>
  <si>
    <t xml:space="preserve">Sistema Implantado                                </t>
  </si>
  <si>
    <t>sistema implantado</t>
  </si>
  <si>
    <t>8308</t>
  </si>
  <si>
    <t>Implantação de Unidades Territoriais de Gestão Ambiental Rural (GESTAR)</t>
  </si>
  <si>
    <t>Unidade implantada</t>
  </si>
  <si>
    <t>unidade implantada</t>
  </si>
  <si>
    <t>8998</t>
  </si>
  <si>
    <t>Implementação dos Planos de Utilização dos Pólos do Proambiente em Escala Territorial</t>
  </si>
  <si>
    <t xml:space="preserve">Plano implementado </t>
  </si>
  <si>
    <t>plano implementado</t>
  </si>
  <si>
    <t>8450</t>
  </si>
  <si>
    <t>Fomento às Práticas de Conservação, Uso e Manejo da Agrobiodiversidade Desenvolvidas por Agricultores Familiares, Povos e Comunidades Tradicionais</t>
  </si>
  <si>
    <t>SAF/MDA</t>
  </si>
  <si>
    <t>Agricultor familiar assistido</t>
  </si>
  <si>
    <t>agricultor familiar assistido</t>
  </si>
  <si>
    <t>8920</t>
  </si>
  <si>
    <t>Fortalecimento e Valorização de Iniciativas Territoriais de Manejo e Uso Sustentável da Agrobiodiversidade</t>
  </si>
  <si>
    <t>SDT/MDA</t>
  </si>
  <si>
    <t>8606</t>
  </si>
  <si>
    <t>Desenvolvimento da Agricultura Orgânica - Pró-orgânico</t>
  </si>
  <si>
    <t>MAPA</t>
  </si>
  <si>
    <t>Pessoa beneficiada</t>
  </si>
  <si>
    <t>pessoa beneficiada</t>
  </si>
  <si>
    <t>8949</t>
  </si>
  <si>
    <t>Fomento à Conservação e Uso Sustentável de Recursos Genéticos para Agricultura e Alimentação</t>
  </si>
  <si>
    <t>8983</t>
  </si>
  <si>
    <t>Pesquisa, Acesso e Tecnologia para o Manejo Sustentável da Agrobiodiversidade</t>
  </si>
  <si>
    <t>EMBRAPA</t>
  </si>
  <si>
    <t>Pesquisa desenvolvida</t>
  </si>
  <si>
    <t>pesquisa desenvolvida</t>
  </si>
  <si>
    <t>Espécie identificada</t>
  </si>
  <si>
    <t>Sistema implantado</t>
  </si>
  <si>
    <t>Plano implementado</t>
  </si>
  <si>
    <t>DESCRIÇÃO DAS AÇÕES DE SAN: PPA 2008-2011</t>
  </si>
  <si>
    <t>ORÇAMENTO 2008</t>
  </si>
  <si>
    <t>EXECUÇÃO FINANCEIRA 2008</t>
  </si>
  <si>
    <t>EXECUÇÃO FÍSICA 2008</t>
  </si>
  <si>
    <t>ORÇAMENTO 2009</t>
  </si>
  <si>
    <t xml:space="preserve">VARIAÇÃO     LOA             2009X2008 </t>
  </si>
  <si>
    <t xml:space="preserve">EXECUÇÃO FINANCEIRA 2009 </t>
  </si>
  <si>
    <t xml:space="preserve"> Nível de execução (desp. Liq.) 2009</t>
  </si>
  <si>
    <t>2009 METAS FÍSICAS</t>
  </si>
  <si>
    <t>Descrição ações 2010</t>
  </si>
  <si>
    <t>ORÇAMENTO 2010</t>
  </si>
  <si>
    <t>2010 METAS FÍSICAS</t>
  </si>
  <si>
    <t>Código Programa</t>
  </si>
  <si>
    <t>Denominação Programa</t>
  </si>
  <si>
    <t>Órgão</t>
  </si>
  <si>
    <t>Código Ação</t>
  </si>
  <si>
    <t>Denominação Ação 2008</t>
  </si>
  <si>
    <t>Unidade Executora</t>
  </si>
  <si>
    <t>PLOA 2008 (R$1,00)</t>
  </si>
  <si>
    <t>LOA 2008 (R$1,00)</t>
  </si>
  <si>
    <t>Lei + Crédito  (R$1,00)</t>
  </si>
  <si>
    <t>Despesa Empenhada (R$1,00)</t>
  </si>
  <si>
    <t>Despesa Liquidada (R$1,00)</t>
  </si>
  <si>
    <t>Despesa Paga (R$1,00)</t>
  </si>
  <si>
    <t>% (liq/prov)</t>
  </si>
  <si>
    <t>Produto (unidade)</t>
  </si>
  <si>
    <t>Unidade</t>
  </si>
  <si>
    <t>Meta (A)</t>
  </si>
  <si>
    <t>Execução física 2008 (B)</t>
  </si>
  <si>
    <r>
      <t xml:space="preserve">% </t>
    </r>
    <r>
      <rPr>
        <b/>
        <sz val="10"/>
        <rFont val="Arial"/>
        <family val="2"/>
      </rPr>
      <t>EXEC/META</t>
    </r>
  </si>
  <si>
    <t>Programa 2009</t>
  </si>
  <si>
    <t>nome programa 2009</t>
  </si>
  <si>
    <t>Nome ação 2009</t>
  </si>
  <si>
    <t>PLOA 2009 (R$1,00)</t>
  </si>
  <si>
    <t>LOA 2009 (R$1,00)</t>
  </si>
  <si>
    <t>Variação (PLOAXLOA)</t>
  </si>
  <si>
    <t>Meta</t>
  </si>
  <si>
    <t>METAS 2009/2008</t>
  </si>
  <si>
    <t>Programa 2010</t>
  </si>
  <si>
    <t>Nome programa 2010</t>
  </si>
  <si>
    <t>Ação 2010</t>
  </si>
  <si>
    <t>Nome ação 2010</t>
  </si>
  <si>
    <t>PLOA 2010</t>
  </si>
  <si>
    <t>LOA 2010</t>
  </si>
  <si>
    <t>Lei + Créditos</t>
  </si>
  <si>
    <t>PLOA 2010/2009</t>
  </si>
  <si>
    <t>Meta PLOA 2010</t>
  </si>
  <si>
    <t>Produto 2010</t>
  </si>
  <si>
    <t>Unidade 2010</t>
  </si>
  <si>
    <t>Pessoa capacitada</t>
  </si>
  <si>
    <t>pessoa capacitada</t>
  </si>
  <si>
    <t>1145</t>
  </si>
  <si>
    <t>Comunidades Tradicionais</t>
  </si>
  <si>
    <t>200I</t>
  </si>
  <si>
    <t>Apoio às Organizações das Comunidades Tradicionais</t>
  </si>
  <si>
    <t>SDS/MMA</t>
  </si>
  <si>
    <t>Organização apoiada</t>
  </si>
  <si>
    <t>organização apoiada</t>
  </si>
  <si>
    <t>6087</t>
  </si>
  <si>
    <t>Fomento a Projetos de Desenvolvimento Sustentável de Comunidades Tradicionais</t>
  </si>
  <si>
    <t>FNMA/MMA</t>
  </si>
  <si>
    <t>6060</t>
  </si>
  <si>
    <t>Capacitação de Comunidades Tradicionais</t>
  </si>
  <si>
    <t>MMA             IBAMA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</si>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</sst>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([$€-2]* #,##0.00_);_([$€-2]* \(#,##0.00\);_([$€-2]* &quot;-&quot;??_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5" fontId="0" fillId="0" borderId="0" applyFon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172" fontId="3" fillId="33" borderId="10" xfId="54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50" applyFont="1" applyFill="1" applyBorder="1" applyAlignment="1">
      <alignment horizontal="left" vertical="center" wrapText="1"/>
      <protection/>
    </xf>
    <xf numFmtId="172" fontId="4" fillId="34" borderId="11" xfId="54" applyNumberFormat="1" applyFont="1" applyFill="1" applyBorder="1" applyAlignment="1">
      <alignment horizontal="center" vertical="center" wrapText="1"/>
    </xf>
    <xf numFmtId="10" fontId="4" fillId="34" borderId="11" xfId="54" applyNumberFormat="1" applyFont="1" applyFill="1" applyBorder="1" applyAlignment="1">
      <alignment horizontal="center" vertical="center" wrapText="1"/>
    </xf>
    <xf numFmtId="10" fontId="3" fillId="34" borderId="11" xfId="54" applyNumberFormat="1" applyFont="1" applyFill="1" applyBorder="1" applyAlignment="1">
      <alignment horizontal="center" vertical="center" wrapText="1"/>
    </xf>
    <xf numFmtId="172" fontId="4" fillId="35" borderId="11" xfId="54" applyNumberFormat="1" applyFont="1" applyFill="1" applyBorder="1" applyAlignment="1">
      <alignment horizontal="center" vertical="center" wrapText="1"/>
    </xf>
    <xf numFmtId="10" fontId="4" fillId="35" borderId="11" xfId="54" applyNumberFormat="1" applyFont="1" applyFill="1" applyBorder="1" applyAlignment="1">
      <alignment horizontal="center" vertical="center" wrapText="1"/>
    </xf>
    <xf numFmtId="172" fontId="4" fillId="33" borderId="11" xfId="54" applyNumberFormat="1" applyFont="1" applyFill="1" applyBorder="1" applyAlignment="1">
      <alignment horizontal="center" vertical="center" wrapText="1"/>
    </xf>
    <xf numFmtId="10" fontId="4" fillId="33" borderId="11" xfId="54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72" fontId="0" fillId="0" borderId="11" xfId="54" applyNumberFormat="1" applyFont="1" applyFill="1" applyBorder="1" applyAlignment="1">
      <alignment vertical="center" wrapText="1"/>
    </xf>
    <xf numFmtId="10" fontId="0" fillId="0" borderId="11" xfId="54" applyNumberFormat="1" applyFont="1" applyFill="1" applyBorder="1" applyAlignment="1">
      <alignment vertical="center" wrapText="1"/>
    </xf>
    <xf numFmtId="172" fontId="0" fillId="0" borderId="11" xfId="54" applyNumberFormat="1" applyFont="1" applyFill="1" applyBorder="1" applyAlignment="1">
      <alignment horizontal="center" vertical="center" wrapText="1"/>
    </xf>
    <xf numFmtId="10" fontId="0" fillId="0" borderId="11" xfId="54" applyNumberFormat="1" applyFont="1" applyFill="1" applyBorder="1" applyAlignment="1">
      <alignment horizontal="right" vertical="center" wrapText="1"/>
    </xf>
    <xf numFmtId="172" fontId="0" fillId="0" borderId="11" xfId="54" applyNumberFormat="1" applyFont="1" applyFill="1" applyBorder="1" applyAlignment="1">
      <alignment horizontal="center" vertical="center" wrapText="1"/>
    </xf>
    <xf numFmtId="10" fontId="0" fillId="0" borderId="11" xfId="54" applyNumberFormat="1" applyFont="1" applyFill="1" applyBorder="1" applyAlignment="1">
      <alignment horizontal="center" vertical="center" wrapText="1"/>
    </xf>
    <xf numFmtId="172" fontId="0" fillId="0" borderId="11" xfId="54" applyNumberFormat="1" applyFont="1" applyFill="1" applyBorder="1" applyAlignment="1">
      <alignment vertical="center" wrapText="1"/>
    </xf>
    <xf numFmtId="10" fontId="0" fillId="0" borderId="11" xfId="54" applyNumberFormat="1" applyFont="1" applyFill="1" applyBorder="1" applyAlignment="1">
      <alignment vertical="center" wrapText="1"/>
    </xf>
    <xf numFmtId="10" fontId="0" fillId="0" borderId="11" xfId="54" applyNumberFormat="1" applyFont="1" applyFill="1" applyBorder="1" applyAlignment="1">
      <alignment horizontal="center" vertical="center" wrapText="1"/>
    </xf>
    <xf numFmtId="172" fontId="0" fillId="0" borderId="12" xfId="54" applyNumberFormat="1" applyFont="1" applyFill="1" applyBorder="1" applyAlignment="1">
      <alignment horizontal="right" vertical="center" wrapText="1"/>
    </xf>
    <xf numFmtId="172" fontId="0" fillId="0" borderId="11" xfId="54" applyNumberFormat="1" applyFont="1" applyFill="1" applyBorder="1" applyAlignment="1">
      <alignment horizontal="right" vertical="center" wrapText="1"/>
    </xf>
    <xf numFmtId="0" fontId="1" fillId="0" borderId="11" xfId="5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49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left" vertical="center" wrapText="1"/>
    </xf>
    <xf numFmtId="10" fontId="0" fillId="0" borderId="12" xfId="54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50" applyFont="1" applyFill="1" applyBorder="1" applyAlignment="1">
      <alignment horizontal="center" vertical="center" wrapText="1"/>
      <protection/>
    </xf>
    <xf numFmtId="172" fontId="0" fillId="36" borderId="11" xfId="54" applyNumberFormat="1" applyFont="1" applyFill="1" applyBorder="1" applyAlignment="1">
      <alignment vertical="center" wrapText="1"/>
    </xf>
    <xf numFmtId="10" fontId="0" fillId="36" borderId="11" xfId="54" applyNumberFormat="1" applyFont="1" applyFill="1" applyBorder="1" applyAlignment="1">
      <alignment vertical="center" wrapText="1"/>
    </xf>
    <xf numFmtId="172" fontId="0" fillId="36" borderId="11" xfId="54" applyNumberFormat="1" applyFont="1" applyFill="1" applyBorder="1" applyAlignment="1">
      <alignment horizontal="center" vertical="center" wrapText="1"/>
    </xf>
    <xf numFmtId="172" fontId="0" fillId="36" borderId="12" xfId="54" applyNumberFormat="1" applyFont="1" applyFill="1" applyBorder="1" applyAlignment="1">
      <alignment horizontal="right" vertical="center" wrapText="1"/>
    </xf>
    <xf numFmtId="172" fontId="3" fillId="33" borderId="13" xfId="54" applyNumberFormat="1" applyFont="1" applyFill="1" applyBorder="1" applyAlignment="1">
      <alignment horizontal="center" vertical="center" wrapText="1"/>
    </xf>
    <xf numFmtId="172" fontId="3" fillId="33" borderId="10" xfId="54" applyNumberFormat="1" applyFont="1" applyFill="1" applyBorder="1" applyAlignment="1">
      <alignment horizontal="center" vertical="center" wrapText="1"/>
    </xf>
    <xf numFmtId="10" fontId="4" fillId="37" borderId="14" xfId="54" applyNumberFormat="1" applyFont="1" applyFill="1" applyBorder="1" applyAlignment="1">
      <alignment horizontal="center" vertical="center" wrapText="1"/>
    </xf>
    <xf numFmtId="10" fontId="4" fillId="37" borderId="15" xfId="54" applyNumberFormat="1" applyFont="1" applyFill="1" applyBorder="1" applyAlignment="1">
      <alignment horizontal="center" vertical="center" wrapText="1"/>
    </xf>
    <xf numFmtId="0" fontId="3" fillId="35" borderId="16" xfId="54" applyNumberFormat="1" applyFont="1" applyFill="1" applyBorder="1" applyAlignment="1">
      <alignment horizontal="center" vertical="center" wrapText="1"/>
    </xf>
    <xf numFmtId="0" fontId="3" fillId="35" borderId="17" xfId="54" applyNumberFormat="1" applyFont="1" applyFill="1" applyBorder="1" applyAlignment="1">
      <alignment horizontal="center" vertical="center" wrapText="1"/>
    </xf>
    <xf numFmtId="0" fontId="3" fillId="35" borderId="12" xfId="54" applyNumberFormat="1" applyFont="1" applyFill="1" applyBorder="1" applyAlignment="1">
      <alignment horizontal="center" vertical="center" wrapText="1"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7" xfId="50" applyFont="1" applyFill="1" applyBorder="1" applyAlignment="1">
      <alignment horizontal="center" vertical="center" wrapText="1"/>
      <protection/>
    </xf>
    <xf numFmtId="0" fontId="5" fillId="33" borderId="12" xfId="50" applyFont="1" applyFill="1" applyBorder="1" applyAlignment="1">
      <alignment horizontal="center" vertical="center" wrapText="1"/>
      <protection/>
    </xf>
    <xf numFmtId="0" fontId="3" fillId="35" borderId="11" xfId="54" applyNumberFormat="1" applyFont="1" applyFill="1" applyBorder="1" applyAlignment="1">
      <alignment horizontal="center" vertical="center" wrapText="1"/>
    </xf>
    <xf numFmtId="172" fontId="4" fillId="35" borderId="14" xfId="54" applyNumberFormat="1" applyFont="1" applyFill="1" applyBorder="1" applyAlignment="1">
      <alignment horizontal="center" vertical="center" wrapText="1"/>
    </xf>
    <xf numFmtId="172" fontId="4" fillId="35" borderId="15" xfId="54" applyNumberFormat="1" applyFont="1" applyFill="1" applyBorder="1" applyAlignment="1">
      <alignment horizontal="center" vertical="center" wrapText="1"/>
    </xf>
    <xf numFmtId="172" fontId="3" fillId="35" borderId="16" xfId="54" applyNumberFormat="1" applyFont="1" applyFill="1" applyBorder="1" applyAlignment="1">
      <alignment horizontal="center" vertical="center" wrapText="1"/>
    </xf>
    <xf numFmtId="172" fontId="3" fillId="35" borderId="17" xfId="54" applyNumberFormat="1" applyFont="1" applyFill="1" applyBorder="1" applyAlignment="1">
      <alignment horizontal="center" vertical="center" wrapText="1"/>
    </xf>
    <xf numFmtId="172" fontId="3" fillId="35" borderId="12" xfId="54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54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_consea list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D1">
      <selection activeCell="B6" sqref="B6"/>
    </sheetView>
  </sheetViews>
  <sheetFormatPr defaultColWidth="9.140625" defaultRowHeight="12.75"/>
  <cols>
    <col min="1" max="1" width="10.00390625" style="0" bestFit="1" customWidth="1"/>
    <col min="2" max="2" width="38.28125" style="0" customWidth="1"/>
    <col min="3" max="3" width="6.57421875" style="0" bestFit="1" customWidth="1"/>
    <col min="4" max="4" width="7.421875" style="0" bestFit="1" customWidth="1"/>
    <col min="5" max="5" width="39.421875" style="0" bestFit="1" customWidth="1"/>
    <col min="6" max="6" width="9.8515625" style="0" customWidth="1"/>
    <col min="7" max="12" width="11.28125" style="0" bestFit="1" customWidth="1"/>
    <col min="14" max="14" width="12.28125" style="0" customWidth="1"/>
    <col min="18" max="18" width="9.140625" style="0" customWidth="1"/>
    <col min="19" max="22" width="9.140625" style="0" hidden="1" customWidth="1"/>
    <col min="23" max="25" width="11.28125" style="0" bestFit="1" customWidth="1"/>
    <col min="28" max="30" width="10.28125" style="0" bestFit="1" customWidth="1"/>
    <col min="32" max="32" width="11.28125" style="0" customWidth="1"/>
    <col min="35" max="35" width="9.00390625" style="0" customWidth="1"/>
    <col min="36" max="39" width="9.140625" style="0" hidden="1" customWidth="1"/>
    <col min="40" max="42" width="11.28125" style="0" bestFit="1" customWidth="1"/>
    <col min="43" max="43" width="9.00390625" style="0" customWidth="1"/>
    <col min="45" max="45" width="12.8515625" style="0" customWidth="1"/>
  </cols>
  <sheetData>
    <row r="1" spans="1:46" ht="17.25">
      <c r="A1" s="59" t="s">
        <v>53</v>
      </c>
      <c r="B1" s="59"/>
      <c r="C1" s="59"/>
      <c r="D1" s="59"/>
      <c r="E1" s="59"/>
      <c r="F1" s="59"/>
      <c r="G1" s="60" t="s">
        <v>54</v>
      </c>
      <c r="H1" s="60"/>
      <c r="I1" s="60"/>
      <c r="J1" s="60" t="s">
        <v>55</v>
      </c>
      <c r="K1" s="60"/>
      <c r="L1" s="60"/>
      <c r="M1" s="60"/>
      <c r="N1" s="60" t="s">
        <v>56</v>
      </c>
      <c r="O1" s="60"/>
      <c r="P1" s="60"/>
      <c r="Q1" s="60"/>
      <c r="R1" s="60"/>
      <c r="S1" s="53" t="s">
        <v>57</v>
      </c>
      <c r="T1" s="53"/>
      <c r="U1" s="53"/>
      <c r="V1" s="53"/>
      <c r="W1" s="53" t="s">
        <v>57</v>
      </c>
      <c r="X1" s="53"/>
      <c r="Y1" s="53"/>
      <c r="Z1" s="53"/>
      <c r="AA1" s="54" t="s">
        <v>58</v>
      </c>
      <c r="AB1" s="56" t="s">
        <v>59</v>
      </c>
      <c r="AC1" s="57"/>
      <c r="AD1" s="58"/>
      <c r="AE1" s="45" t="s">
        <v>60</v>
      </c>
      <c r="AF1" s="47" t="s">
        <v>61</v>
      </c>
      <c r="AG1" s="48"/>
      <c r="AH1" s="48"/>
      <c r="AI1" s="49"/>
      <c r="AJ1" s="50" t="s">
        <v>62</v>
      </c>
      <c r="AK1" s="51"/>
      <c r="AL1" s="51"/>
      <c r="AM1" s="52"/>
      <c r="AN1" s="43" t="s">
        <v>63</v>
      </c>
      <c r="AO1" s="44"/>
      <c r="AP1" s="44"/>
      <c r="AQ1" s="1"/>
      <c r="AR1" s="43" t="s">
        <v>64</v>
      </c>
      <c r="AS1" s="44"/>
      <c r="AT1" s="44"/>
    </row>
    <row r="2" spans="1:46" ht="52.5">
      <c r="A2" s="3" t="s">
        <v>65</v>
      </c>
      <c r="B2" s="4" t="s">
        <v>66</v>
      </c>
      <c r="C2" s="2" t="s">
        <v>67</v>
      </c>
      <c r="D2" s="3" t="s">
        <v>68</v>
      </c>
      <c r="E2" s="5" t="s">
        <v>69</v>
      </c>
      <c r="F2" s="2" t="s">
        <v>70</v>
      </c>
      <c r="G2" s="6" t="s">
        <v>71</v>
      </c>
      <c r="H2" s="6" t="s">
        <v>72</v>
      </c>
      <c r="I2" s="6" t="s">
        <v>73</v>
      </c>
      <c r="J2" s="6" t="s">
        <v>74</v>
      </c>
      <c r="K2" s="6" t="s">
        <v>75</v>
      </c>
      <c r="L2" s="6" t="s">
        <v>76</v>
      </c>
      <c r="M2" s="7" t="s">
        <v>77</v>
      </c>
      <c r="N2" s="6" t="s">
        <v>78</v>
      </c>
      <c r="O2" s="6" t="s">
        <v>79</v>
      </c>
      <c r="P2" s="6" t="s">
        <v>80</v>
      </c>
      <c r="Q2" s="6" t="s">
        <v>81</v>
      </c>
      <c r="R2" s="8" t="s">
        <v>82</v>
      </c>
      <c r="S2" s="9" t="s">
        <v>83</v>
      </c>
      <c r="T2" s="9" t="s">
        <v>84</v>
      </c>
      <c r="U2" s="9" t="s">
        <v>68</v>
      </c>
      <c r="V2" s="9" t="s">
        <v>85</v>
      </c>
      <c r="W2" s="9" t="s">
        <v>86</v>
      </c>
      <c r="X2" s="9" t="s">
        <v>87</v>
      </c>
      <c r="Y2" s="9" t="s">
        <v>73</v>
      </c>
      <c r="Z2" s="10" t="s">
        <v>88</v>
      </c>
      <c r="AA2" s="55"/>
      <c r="AB2" s="9" t="s">
        <v>74</v>
      </c>
      <c r="AC2" s="9" t="s">
        <v>75</v>
      </c>
      <c r="AD2" s="9" t="s">
        <v>76</v>
      </c>
      <c r="AE2" s="46"/>
      <c r="AF2" s="9" t="s">
        <v>78</v>
      </c>
      <c r="AG2" s="9" t="s">
        <v>79</v>
      </c>
      <c r="AH2" s="9" t="s">
        <v>89</v>
      </c>
      <c r="AI2" s="10" t="s">
        <v>90</v>
      </c>
      <c r="AJ2" s="5" t="s">
        <v>91</v>
      </c>
      <c r="AK2" s="5" t="s">
        <v>92</v>
      </c>
      <c r="AL2" s="5" t="s">
        <v>93</v>
      </c>
      <c r="AM2" s="5" t="s">
        <v>94</v>
      </c>
      <c r="AN2" s="11" t="s">
        <v>95</v>
      </c>
      <c r="AO2" s="11" t="s">
        <v>96</v>
      </c>
      <c r="AP2" s="11" t="s">
        <v>97</v>
      </c>
      <c r="AQ2" s="12" t="s">
        <v>98</v>
      </c>
      <c r="AR2" s="11" t="s">
        <v>99</v>
      </c>
      <c r="AS2" s="11" t="s">
        <v>100</v>
      </c>
      <c r="AT2" s="11" t="s">
        <v>101</v>
      </c>
    </row>
    <row r="3" spans="1:46" s="33" customFormat="1" ht="31.5" customHeight="1">
      <c r="A3" s="14" t="s">
        <v>0</v>
      </c>
      <c r="B3" s="15" t="s">
        <v>1</v>
      </c>
      <c r="C3" s="14" t="s">
        <v>2</v>
      </c>
      <c r="D3" s="14" t="s">
        <v>3</v>
      </c>
      <c r="E3" s="29" t="s">
        <v>4</v>
      </c>
      <c r="F3" s="16" t="s">
        <v>2</v>
      </c>
      <c r="G3" s="17">
        <v>899820</v>
      </c>
      <c r="H3" s="17">
        <v>899820</v>
      </c>
      <c r="I3" s="17">
        <v>793554</v>
      </c>
      <c r="J3" s="17">
        <v>293554</v>
      </c>
      <c r="K3" s="17">
        <v>293554</v>
      </c>
      <c r="L3" s="17">
        <v>293554</v>
      </c>
      <c r="M3" s="18">
        <f aca="true" t="shared" si="0" ref="M3:M15">K3/I3</f>
        <v>0.36992315582808477</v>
      </c>
      <c r="N3" s="19" t="s">
        <v>5</v>
      </c>
      <c r="O3" s="19" t="s">
        <v>6</v>
      </c>
      <c r="P3" s="26">
        <v>162</v>
      </c>
      <c r="Q3" s="17"/>
      <c r="R3" s="18">
        <f aca="true" t="shared" si="1" ref="R3:R15">Q3/P3</f>
        <v>0</v>
      </c>
      <c r="S3" s="17" t="s">
        <v>0</v>
      </c>
      <c r="T3" s="17" t="s">
        <v>1</v>
      </c>
      <c r="U3" s="17" t="s">
        <v>3</v>
      </c>
      <c r="V3" s="17" t="s">
        <v>4</v>
      </c>
      <c r="W3" s="17">
        <v>800000</v>
      </c>
      <c r="X3" s="19">
        <v>800000</v>
      </c>
      <c r="Y3" s="21">
        <v>800000</v>
      </c>
      <c r="Z3" s="22">
        <f aca="true" t="shared" si="2" ref="Z3:Z16">(X3-W3)/W3</f>
        <v>0</v>
      </c>
      <c r="AA3" s="22">
        <f aca="true" t="shared" si="3" ref="AA3:AA16">(X3-H3)/H3</f>
        <v>-0.11093329777066524</v>
      </c>
      <c r="AB3" s="23">
        <v>449603</v>
      </c>
      <c r="AC3" s="23">
        <v>449603</v>
      </c>
      <c r="AD3" s="23">
        <v>449603</v>
      </c>
      <c r="AE3" s="24">
        <f aca="true" t="shared" si="4" ref="AE3:AE16">AC3/Y3</f>
        <v>0.56200375</v>
      </c>
      <c r="AF3" s="19" t="s">
        <v>7</v>
      </c>
      <c r="AG3" s="19" t="s">
        <v>6</v>
      </c>
      <c r="AH3" s="27">
        <v>120</v>
      </c>
      <c r="AI3" s="20">
        <f aca="true" t="shared" si="5" ref="AI3:AI16">(AH3-P3)/P3</f>
        <v>-0.25925925925925924</v>
      </c>
      <c r="AJ3" s="23" t="s">
        <v>0</v>
      </c>
      <c r="AK3" s="23" t="s">
        <v>1</v>
      </c>
      <c r="AL3" s="23" t="s">
        <v>3</v>
      </c>
      <c r="AM3" s="23" t="s">
        <v>4</v>
      </c>
      <c r="AN3" s="21">
        <v>1920065</v>
      </c>
      <c r="AO3" s="21">
        <v>1920065</v>
      </c>
      <c r="AP3" s="21">
        <v>1920065</v>
      </c>
      <c r="AQ3" s="25">
        <f aca="true" t="shared" si="6" ref="AQ3:AQ16">(AN3-W3)/W3</f>
        <v>1.40008125</v>
      </c>
      <c r="AR3" s="21">
        <v>120</v>
      </c>
      <c r="AS3" s="21" t="s">
        <v>50</v>
      </c>
      <c r="AT3" s="21" t="s">
        <v>6</v>
      </c>
    </row>
    <row r="4" spans="1:46" s="33" customFormat="1" ht="33.75" customHeight="1">
      <c r="A4" s="14" t="s">
        <v>0</v>
      </c>
      <c r="B4" s="15" t="s">
        <v>1</v>
      </c>
      <c r="C4" s="13" t="s">
        <v>2</v>
      </c>
      <c r="D4" s="28" t="s">
        <v>8</v>
      </c>
      <c r="E4" s="29" t="s">
        <v>9</v>
      </c>
      <c r="F4" s="16" t="s">
        <v>2</v>
      </c>
      <c r="G4" s="17">
        <v>18982921</v>
      </c>
      <c r="H4" s="17">
        <v>18982921</v>
      </c>
      <c r="I4" s="17">
        <v>18982921</v>
      </c>
      <c r="J4" s="17">
        <v>300000</v>
      </c>
      <c r="K4" s="17">
        <v>300000</v>
      </c>
      <c r="L4" s="17">
        <v>300000</v>
      </c>
      <c r="M4" s="18">
        <f t="shared" si="0"/>
        <v>0.01580367952856149</v>
      </c>
      <c r="N4" s="19" t="s">
        <v>10</v>
      </c>
      <c r="O4" s="19" t="s">
        <v>6</v>
      </c>
      <c r="P4" s="26">
        <v>184</v>
      </c>
      <c r="Q4" s="17"/>
      <c r="R4" s="18">
        <f t="shared" si="1"/>
        <v>0</v>
      </c>
      <c r="S4" s="17" t="s">
        <v>0</v>
      </c>
      <c r="T4" s="17" t="s">
        <v>1</v>
      </c>
      <c r="U4" s="17" t="s">
        <v>8</v>
      </c>
      <c r="V4" s="17" t="s">
        <v>9</v>
      </c>
      <c r="W4" s="17">
        <v>14258668</v>
      </c>
      <c r="X4" s="19">
        <v>14205000</v>
      </c>
      <c r="Y4" s="21">
        <v>14658668</v>
      </c>
      <c r="Z4" s="22">
        <f t="shared" si="2"/>
        <v>-0.00376388593941594</v>
      </c>
      <c r="AA4" s="22">
        <f t="shared" si="3"/>
        <v>-0.2516957743226135</v>
      </c>
      <c r="AB4" s="23">
        <v>605472</v>
      </c>
      <c r="AC4" s="23">
        <v>605472</v>
      </c>
      <c r="AD4" s="23">
        <v>408472</v>
      </c>
      <c r="AE4" s="24">
        <f t="shared" si="4"/>
        <v>0.041304707903883214</v>
      </c>
      <c r="AF4" s="19" t="s">
        <v>11</v>
      </c>
      <c r="AG4" s="19" t="s">
        <v>6</v>
      </c>
      <c r="AH4" s="27">
        <v>215</v>
      </c>
      <c r="AI4" s="20">
        <f t="shared" si="5"/>
        <v>0.16847826086956522</v>
      </c>
      <c r="AJ4" s="23" t="s">
        <v>0</v>
      </c>
      <c r="AK4" s="23" t="s">
        <v>1</v>
      </c>
      <c r="AL4" s="23" t="s">
        <v>8</v>
      </c>
      <c r="AM4" s="23" t="s">
        <v>9</v>
      </c>
      <c r="AN4" s="21">
        <v>10150992</v>
      </c>
      <c r="AO4" s="21">
        <v>10150992</v>
      </c>
      <c r="AP4" s="21">
        <v>10150992</v>
      </c>
      <c r="AQ4" s="25">
        <f t="shared" si="6"/>
        <v>-0.28808272974726673</v>
      </c>
      <c r="AR4" s="21">
        <v>138</v>
      </c>
      <c r="AS4" s="21" t="s">
        <v>10</v>
      </c>
      <c r="AT4" s="21" t="s">
        <v>6</v>
      </c>
    </row>
    <row r="5" spans="1:46" ht="30" customHeight="1">
      <c r="A5" s="35" t="s">
        <v>0</v>
      </c>
      <c r="B5" s="36" t="s">
        <v>1</v>
      </c>
      <c r="C5" s="37" t="s">
        <v>2</v>
      </c>
      <c r="D5" s="38" t="s">
        <v>12</v>
      </c>
      <c r="E5" s="36" t="s">
        <v>13</v>
      </c>
      <c r="F5" s="35" t="s">
        <v>2</v>
      </c>
      <c r="G5" s="39">
        <v>100000</v>
      </c>
      <c r="H5" s="39">
        <v>100000</v>
      </c>
      <c r="I5" s="39">
        <v>100000</v>
      </c>
      <c r="J5" s="39">
        <v>64994</v>
      </c>
      <c r="K5" s="39">
        <v>64994</v>
      </c>
      <c r="L5" s="39">
        <v>64775</v>
      </c>
      <c r="M5" s="40">
        <f t="shared" si="0"/>
        <v>0.64994</v>
      </c>
      <c r="N5" s="41" t="s">
        <v>14</v>
      </c>
      <c r="O5" s="41" t="s">
        <v>15</v>
      </c>
      <c r="P5" s="42">
        <v>61</v>
      </c>
      <c r="Q5" s="39"/>
      <c r="R5" s="40">
        <f t="shared" si="1"/>
        <v>0</v>
      </c>
      <c r="S5" s="39" t="s">
        <v>16</v>
      </c>
      <c r="T5" s="39" t="s">
        <v>16</v>
      </c>
      <c r="U5" s="39" t="s">
        <v>16</v>
      </c>
      <c r="V5" s="39" t="s">
        <v>16</v>
      </c>
      <c r="W5" s="39" t="s">
        <v>17</v>
      </c>
      <c r="X5" s="39" t="s">
        <v>17</v>
      </c>
      <c r="Y5" s="39" t="s">
        <v>17</v>
      </c>
      <c r="Z5" s="39" t="s">
        <v>17</v>
      </c>
      <c r="AA5" s="39" t="s">
        <v>17</v>
      </c>
      <c r="AB5" s="39" t="s">
        <v>17</v>
      </c>
      <c r="AC5" s="39" t="s">
        <v>17</v>
      </c>
      <c r="AD5" s="39" t="s">
        <v>17</v>
      </c>
      <c r="AE5" s="39" t="s">
        <v>17</v>
      </c>
      <c r="AF5" s="39" t="s">
        <v>17</v>
      </c>
      <c r="AG5" s="39" t="s">
        <v>17</v>
      </c>
      <c r="AH5" s="39" t="s">
        <v>17</v>
      </c>
      <c r="AI5" s="39" t="s">
        <v>17</v>
      </c>
      <c r="AJ5" s="39" t="s">
        <v>17</v>
      </c>
      <c r="AK5" s="39" t="s">
        <v>17</v>
      </c>
      <c r="AL5" s="39" t="s">
        <v>17</v>
      </c>
      <c r="AM5" s="39" t="s">
        <v>17</v>
      </c>
      <c r="AN5" s="39" t="s">
        <v>17</v>
      </c>
      <c r="AO5" s="39" t="s">
        <v>17</v>
      </c>
      <c r="AP5" s="39" t="s">
        <v>17</v>
      </c>
      <c r="AQ5" s="39" t="s">
        <v>17</v>
      </c>
      <c r="AR5" s="39" t="s">
        <v>17</v>
      </c>
      <c r="AS5" s="39" t="s">
        <v>17</v>
      </c>
      <c r="AT5" s="39" t="s">
        <v>17</v>
      </c>
    </row>
    <row r="6" spans="1:46" s="33" customFormat="1" ht="38.25" customHeight="1">
      <c r="A6" s="14" t="s">
        <v>0</v>
      </c>
      <c r="B6" s="15" t="s">
        <v>117</v>
      </c>
      <c r="C6" s="30" t="s">
        <v>2</v>
      </c>
      <c r="D6" s="28" t="s">
        <v>18</v>
      </c>
      <c r="E6" s="29" t="s">
        <v>19</v>
      </c>
      <c r="F6" s="16" t="s">
        <v>2</v>
      </c>
      <c r="G6" s="17">
        <v>2501716</v>
      </c>
      <c r="H6" s="17">
        <v>2851716</v>
      </c>
      <c r="I6" s="17">
        <v>2406272</v>
      </c>
      <c r="J6" s="17">
        <v>692366</v>
      </c>
      <c r="K6" s="17">
        <v>692366</v>
      </c>
      <c r="L6" s="17">
        <v>492366</v>
      </c>
      <c r="M6" s="18">
        <f t="shared" si="0"/>
        <v>0.2877338887706793</v>
      </c>
      <c r="N6" s="19" t="s">
        <v>20</v>
      </c>
      <c r="O6" s="19" t="s">
        <v>6</v>
      </c>
      <c r="P6" s="26">
        <v>13</v>
      </c>
      <c r="Q6" s="17"/>
      <c r="R6" s="18">
        <f t="shared" si="1"/>
        <v>0</v>
      </c>
      <c r="S6" s="17" t="s">
        <v>0</v>
      </c>
      <c r="T6" s="17" t="s">
        <v>1</v>
      </c>
      <c r="U6" s="17" t="s">
        <v>18</v>
      </c>
      <c r="V6" s="17" t="s">
        <v>19</v>
      </c>
      <c r="W6" s="17">
        <v>1758316</v>
      </c>
      <c r="X6" s="19">
        <v>1758316</v>
      </c>
      <c r="Y6" s="21">
        <v>1758316</v>
      </c>
      <c r="Z6" s="22">
        <f t="shared" si="2"/>
        <v>0</v>
      </c>
      <c r="AA6" s="22">
        <f t="shared" si="3"/>
        <v>-0.3834182646518798</v>
      </c>
      <c r="AB6" s="23">
        <v>643168</v>
      </c>
      <c r="AC6" s="23">
        <v>643168</v>
      </c>
      <c r="AD6" s="23">
        <v>643168</v>
      </c>
      <c r="AE6" s="24">
        <f t="shared" si="4"/>
        <v>0.365786354671174</v>
      </c>
      <c r="AF6" s="19" t="s">
        <v>21</v>
      </c>
      <c r="AG6" s="19" t="s">
        <v>6</v>
      </c>
      <c r="AH6" s="27">
        <v>8</v>
      </c>
      <c r="AI6" s="20">
        <f t="shared" si="5"/>
        <v>-0.38461538461538464</v>
      </c>
      <c r="AJ6" s="23" t="s">
        <v>0</v>
      </c>
      <c r="AK6" s="23" t="s">
        <v>1</v>
      </c>
      <c r="AL6" s="23" t="s">
        <v>18</v>
      </c>
      <c r="AM6" s="23" t="s">
        <v>19</v>
      </c>
      <c r="AN6" s="21">
        <v>200000</v>
      </c>
      <c r="AO6" s="21">
        <v>200000</v>
      </c>
      <c r="AP6" s="21">
        <v>200000</v>
      </c>
      <c r="AQ6" s="25">
        <f t="shared" si="6"/>
        <v>-0.8862548028909479</v>
      </c>
      <c r="AR6" s="21">
        <v>1</v>
      </c>
      <c r="AS6" s="21" t="s">
        <v>51</v>
      </c>
      <c r="AT6" s="21" t="s">
        <v>6</v>
      </c>
    </row>
    <row r="7" spans="1:46" s="33" customFormat="1" ht="32.25" customHeight="1">
      <c r="A7" s="14" t="s">
        <v>0</v>
      </c>
      <c r="B7" s="15" t="s">
        <v>1</v>
      </c>
      <c r="C7" s="30" t="s">
        <v>2</v>
      </c>
      <c r="D7" s="28" t="s">
        <v>22</v>
      </c>
      <c r="E7" s="29" t="s">
        <v>23</v>
      </c>
      <c r="F7" s="16" t="s">
        <v>2</v>
      </c>
      <c r="G7" s="17">
        <v>1900000</v>
      </c>
      <c r="H7" s="17">
        <v>1900000</v>
      </c>
      <c r="I7" s="17">
        <v>1900000</v>
      </c>
      <c r="J7" s="17">
        <v>1857655</v>
      </c>
      <c r="K7" s="17">
        <v>1857655</v>
      </c>
      <c r="L7" s="17">
        <v>1857488</v>
      </c>
      <c r="M7" s="18">
        <f t="shared" si="0"/>
        <v>0.9777131578947369</v>
      </c>
      <c r="N7" s="19" t="s">
        <v>24</v>
      </c>
      <c r="O7" s="19" t="s">
        <v>6</v>
      </c>
      <c r="P7" s="26">
        <v>9</v>
      </c>
      <c r="Q7" s="17"/>
      <c r="R7" s="18">
        <f t="shared" si="1"/>
        <v>0</v>
      </c>
      <c r="S7" s="17" t="s">
        <v>0</v>
      </c>
      <c r="T7" s="17" t="s">
        <v>1</v>
      </c>
      <c r="U7" s="17" t="s">
        <v>22</v>
      </c>
      <c r="V7" s="17" t="s">
        <v>23</v>
      </c>
      <c r="W7" s="17">
        <v>932074</v>
      </c>
      <c r="X7" s="19">
        <v>932074</v>
      </c>
      <c r="Y7" s="21">
        <v>932074</v>
      </c>
      <c r="Z7" s="22">
        <f t="shared" si="2"/>
        <v>0</v>
      </c>
      <c r="AA7" s="22">
        <f t="shared" si="3"/>
        <v>-0.5094347368421053</v>
      </c>
      <c r="AB7" s="23">
        <v>632335</v>
      </c>
      <c r="AC7" s="23">
        <v>632335</v>
      </c>
      <c r="AD7" s="23">
        <v>382335</v>
      </c>
      <c r="AE7" s="24">
        <f t="shared" si="4"/>
        <v>0.6784171643024052</v>
      </c>
      <c r="AF7" s="19" t="s">
        <v>25</v>
      </c>
      <c r="AG7" s="19" t="s">
        <v>6</v>
      </c>
      <c r="AH7" s="27">
        <v>5</v>
      </c>
      <c r="AI7" s="20">
        <f t="shared" si="5"/>
        <v>-0.4444444444444444</v>
      </c>
      <c r="AJ7" s="23" t="s">
        <v>0</v>
      </c>
      <c r="AK7" s="23" t="s">
        <v>1</v>
      </c>
      <c r="AL7" s="23" t="s">
        <v>22</v>
      </c>
      <c r="AM7" s="23" t="s">
        <v>23</v>
      </c>
      <c r="AN7" s="21">
        <v>1008000</v>
      </c>
      <c r="AO7" s="21">
        <v>1008000</v>
      </c>
      <c r="AP7" s="21">
        <v>1008000</v>
      </c>
      <c r="AQ7" s="25">
        <f t="shared" si="6"/>
        <v>0.08145919744569637</v>
      </c>
      <c r="AR7" s="21">
        <v>5</v>
      </c>
      <c r="AS7" s="21" t="s">
        <v>24</v>
      </c>
      <c r="AT7" s="21" t="s">
        <v>6</v>
      </c>
    </row>
    <row r="8" spans="1:46" s="33" customFormat="1" ht="37.5" customHeight="1">
      <c r="A8" s="14" t="s">
        <v>0</v>
      </c>
      <c r="B8" s="15" t="s">
        <v>1</v>
      </c>
      <c r="C8" s="30" t="s">
        <v>2</v>
      </c>
      <c r="D8" s="28" t="s">
        <v>26</v>
      </c>
      <c r="E8" s="34" t="s">
        <v>27</v>
      </c>
      <c r="F8" s="16" t="s">
        <v>2</v>
      </c>
      <c r="G8" s="17">
        <v>1525473</v>
      </c>
      <c r="H8" s="17">
        <v>1525473</v>
      </c>
      <c r="I8" s="17">
        <v>1525473</v>
      </c>
      <c r="J8" s="17">
        <v>1450415</v>
      </c>
      <c r="K8" s="17">
        <v>1450415</v>
      </c>
      <c r="L8" s="17">
        <v>1450415</v>
      </c>
      <c r="M8" s="18">
        <f t="shared" si="0"/>
        <v>0.9507969003712291</v>
      </c>
      <c r="N8" s="19" t="s">
        <v>28</v>
      </c>
      <c r="O8" s="19" t="s">
        <v>6</v>
      </c>
      <c r="P8" s="26">
        <v>9</v>
      </c>
      <c r="Q8" s="17"/>
      <c r="R8" s="18">
        <f t="shared" si="1"/>
        <v>0</v>
      </c>
      <c r="S8" s="17" t="s">
        <v>0</v>
      </c>
      <c r="T8" s="17" t="s">
        <v>1</v>
      </c>
      <c r="U8" s="17" t="s">
        <v>26</v>
      </c>
      <c r="V8" s="17" t="s">
        <v>27</v>
      </c>
      <c r="W8" s="17">
        <v>2049696</v>
      </c>
      <c r="X8" s="19">
        <v>1455473</v>
      </c>
      <c r="Y8" s="21">
        <v>2049696</v>
      </c>
      <c r="Z8" s="22">
        <f t="shared" si="2"/>
        <v>-0.28990786926451534</v>
      </c>
      <c r="AA8" s="22">
        <f t="shared" si="3"/>
        <v>-0.04588740672565165</v>
      </c>
      <c r="AB8" s="23">
        <v>527896</v>
      </c>
      <c r="AC8" s="23">
        <v>527896</v>
      </c>
      <c r="AD8" s="23">
        <v>527710</v>
      </c>
      <c r="AE8" s="24">
        <f t="shared" si="4"/>
        <v>0.25754843645106396</v>
      </c>
      <c r="AF8" s="19" t="s">
        <v>29</v>
      </c>
      <c r="AG8" s="19" t="s">
        <v>6</v>
      </c>
      <c r="AH8" s="27">
        <v>11</v>
      </c>
      <c r="AI8" s="20">
        <f t="shared" si="5"/>
        <v>0.2222222222222222</v>
      </c>
      <c r="AJ8" s="23" t="s">
        <v>0</v>
      </c>
      <c r="AK8" s="23" t="s">
        <v>1</v>
      </c>
      <c r="AL8" s="23" t="s">
        <v>26</v>
      </c>
      <c r="AM8" s="23" t="s">
        <v>27</v>
      </c>
      <c r="AN8" s="21">
        <v>2160000</v>
      </c>
      <c r="AO8" s="21">
        <v>2160000</v>
      </c>
      <c r="AP8" s="21">
        <v>2160000</v>
      </c>
      <c r="AQ8" s="25">
        <f t="shared" si="6"/>
        <v>0.05381480961079106</v>
      </c>
      <c r="AR8" s="21">
        <v>11</v>
      </c>
      <c r="AS8" s="21" t="s">
        <v>52</v>
      </c>
      <c r="AT8" s="21" t="s">
        <v>6</v>
      </c>
    </row>
    <row r="9" spans="1:46" s="33" customFormat="1" ht="51" customHeight="1">
      <c r="A9" s="14" t="s">
        <v>0</v>
      </c>
      <c r="B9" s="15" t="s">
        <v>1</v>
      </c>
      <c r="C9" s="16" t="s">
        <v>2</v>
      </c>
      <c r="D9" s="30" t="s">
        <v>30</v>
      </c>
      <c r="E9" s="34" t="s">
        <v>31</v>
      </c>
      <c r="F9" s="16" t="s">
        <v>32</v>
      </c>
      <c r="G9" s="17">
        <v>1000000</v>
      </c>
      <c r="H9" s="17">
        <v>1000000</v>
      </c>
      <c r="I9" s="17">
        <v>1000000</v>
      </c>
      <c r="J9" s="17">
        <v>1000000</v>
      </c>
      <c r="K9" s="17">
        <v>1000000</v>
      </c>
      <c r="L9" s="17">
        <v>1000000</v>
      </c>
      <c r="M9" s="18">
        <f t="shared" si="0"/>
        <v>1</v>
      </c>
      <c r="N9" s="19" t="s">
        <v>33</v>
      </c>
      <c r="O9" s="19" t="s">
        <v>6</v>
      </c>
      <c r="P9" s="26">
        <v>5000</v>
      </c>
      <c r="Q9" s="26">
        <v>5000</v>
      </c>
      <c r="R9" s="32">
        <f t="shared" si="1"/>
        <v>1</v>
      </c>
      <c r="S9" s="17" t="s">
        <v>0</v>
      </c>
      <c r="T9" s="17" t="s">
        <v>1</v>
      </c>
      <c r="U9" s="17" t="s">
        <v>30</v>
      </c>
      <c r="V9" s="17" t="s">
        <v>31</v>
      </c>
      <c r="W9" s="17">
        <v>1000000</v>
      </c>
      <c r="X9" s="19">
        <v>1000000</v>
      </c>
      <c r="Y9" s="21">
        <v>1000000</v>
      </c>
      <c r="Z9" s="22">
        <f t="shared" si="2"/>
        <v>0</v>
      </c>
      <c r="AA9" s="22">
        <f t="shared" si="3"/>
        <v>0</v>
      </c>
      <c r="AB9" s="23">
        <v>250000</v>
      </c>
      <c r="AC9" s="23">
        <v>250000</v>
      </c>
      <c r="AD9" s="23">
        <v>0</v>
      </c>
      <c r="AE9" s="24">
        <f t="shared" si="4"/>
        <v>0.25</v>
      </c>
      <c r="AF9" s="19" t="s">
        <v>34</v>
      </c>
      <c r="AG9" s="19" t="s">
        <v>6</v>
      </c>
      <c r="AH9" s="27">
        <v>5000</v>
      </c>
      <c r="AI9" s="20">
        <f t="shared" si="5"/>
        <v>0</v>
      </c>
      <c r="AJ9" s="23" t="s">
        <v>0</v>
      </c>
      <c r="AK9" s="23" t="s">
        <v>1</v>
      </c>
      <c r="AL9" s="23" t="s">
        <v>30</v>
      </c>
      <c r="AM9" s="23" t="s">
        <v>31</v>
      </c>
      <c r="AN9" s="21">
        <v>1000000</v>
      </c>
      <c r="AO9" s="21">
        <v>1000000</v>
      </c>
      <c r="AP9" s="21">
        <v>1000000</v>
      </c>
      <c r="AQ9" s="25">
        <f t="shared" si="6"/>
        <v>0</v>
      </c>
      <c r="AR9" s="21">
        <v>5000</v>
      </c>
      <c r="AS9" s="21" t="s">
        <v>33</v>
      </c>
      <c r="AT9" s="21" t="s">
        <v>6</v>
      </c>
    </row>
    <row r="10" spans="1:46" s="33" customFormat="1" ht="40.5" customHeight="1">
      <c r="A10" s="14" t="s">
        <v>0</v>
      </c>
      <c r="B10" s="15" t="s">
        <v>1</v>
      </c>
      <c r="C10" s="30" t="s">
        <v>2</v>
      </c>
      <c r="D10" s="28" t="s">
        <v>35</v>
      </c>
      <c r="E10" s="34" t="s">
        <v>36</v>
      </c>
      <c r="F10" s="16" t="s">
        <v>37</v>
      </c>
      <c r="G10" s="17">
        <v>250000</v>
      </c>
      <c r="H10" s="17">
        <v>250000</v>
      </c>
      <c r="I10" s="17">
        <v>250000</v>
      </c>
      <c r="J10" s="17">
        <v>249100</v>
      </c>
      <c r="K10" s="17">
        <v>249100</v>
      </c>
      <c r="L10" s="17">
        <v>0</v>
      </c>
      <c r="M10" s="18">
        <f t="shared" si="0"/>
        <v>0.9964</v>
      </c>
      <c r="N10" s="19" t="s">
        <v>10</v>
      </c>
      <c r="O10" s="19" t="s">
        <v>6</v>
      </c>
      <c r="P10" s="26">
        <v>1</v>
      </c>
      <c r="Q10" s="17">
        <v>1</v>
      </c>
      <c r="R10" s="18">
        <f t="shared" si="1"/>
        <v>1</v>
      </c>
      <c r="S10" s="17" t="s">
        <v>0</v>
      </c>
      <c r="T10" s="17" t="s">
        <v>1</v>
      </c>
      <c r="U10" s="17" t="s">
        <v>35</v>
      </c>
      <c r="V10" s="17" t="s">
        <v>36</v>
      </c>
      <c r="W10" s="17">
        <v>250000</v>
      </c>
      <c r="X10" s="19">
        <v>250000</v>
      </c>
      <c r="Y10" s="21">
        <v>250000</v>
      </c>
      <c r="Z10" s="22">
        <f t="shared" si="2"/>
        <v>0</v>
      </c>
      <c r="AA10" s="22">
        <f t="shared" si="3"/>
        <v>0</v>
      </c>
      <c r="AB10" s="23">
        <v>200000</v>
      </c>
      <c r="AC10" s="23">
        <v>200000</v>
      </c>
      <c r="AD10" s="23">
        <v>0</v>
      </c>
      <c r="AE10" s="24">
        <f t="shared" si="4"/>
        <v>0.8</v>
      </c>
      <c r="AF10" s="19" t="s">
        <v>11</v>
      </c>
      <c r="AG10" s="19" t="s">
        <v>6</v>
      </c>
      <c r="AH10" s="27">
        <v>1</v>
      </c>
      <c r="AI10" s="20">
        <f t="shared" si="5"/>
        <v>0</v>
      </c>
      <c r="AJ10" s="23" t="s">
        <v>0</v>
      </c>
      <c r="AK10" s="23" t="s">
        <v>1</v>
      </c>
      <c r="AL10" s="23" t="s">
        <v>35</v>
      </c>
      <c r="AM10" s="23" t="s">
        <v>36</v>
      </c>
      <c r="AN10" s="21">
        <v>250000</v>
      </c>
      <c r="AO10" s="21">
        <v>250000</v>
      </c>
      <c r="AP10" s="21">
        <v>250000</v>
      </c>
      <c r="AQ10" s="25">
        <f t="shared" si="6"/>
        <v>0</v>
      </c>
      <c r="AR10" s="21">
        <v>1</v>
      </c>
      <c r="AS10" s="21" t="s">
        <v>10</v>
      </c>
      <c r="AT10" s="21" t="s">
        <v>6</v>
      </c>
    </row>
    <row r="11" spans="1:46" s="33" customFormat="1" ht="37.5" customHeight="1">
      <c r="A11" s="14" t="s">
        <v>0</v>
      </c>
      <c r="B11" s="15" t="s">
        <v>1</v>
      </c>
      <c r="C11" s="30" t="s">
        <v>2</v>
      </c>
      <c r="D11" s="28" t="s">
        <v>38</v>
      </c>
      <c r="E11" s="29" t="s">
        <v>39</v>
      </c>
      <c r="F11" s="16" t="s">
        <v>40</v>
      </c>
      <c r="G11" s="17">
        <v>1300000</v>
      </c>
      <c r="H11" s="17">
        <v>1300000</v>
      </c>
      <c r="I11" s="17">
        <v>1300000</v>
      </c>
      <c r="J11" s="17">
        <v>1111528</v>
      </c>
      <c r="K11" s="17">
        <v>1111528</v>
      </c>
      <c r="L11" s="17">
        <v>305212</v>
      </c>
      <c r="M11" s="18">
        <f t="shared" si="0"/>
        <v>0.8550215384615385</v>
      </c>
      <c r="N11" s="19" t="s">
        <v>41</v>
      </c>
      <c r="O11" s="19" t="s">
        <v>6</v>
      </c>
      <c r="P11" s="26">
        <v>10000</v>
      </c>
      <c r="Q11" s="17">
        <v>14204</v>
      </c>
      <c r="R11" s="18">
        <f t="shared" si="1"/>
        <v>1.4204</v>
      </c>
      <c r="S11" s="17" t="s">
        <v>0</v>
      </c>
      <c r="T11" s="17" t="s">
        <v>1</v>
      </c>
      <c r="U11" s="17" t="s">
        <v>38</v>
      </c>
      <c r="V11" s="17" t="s">
        <v>39</v>
      </c>
      <c r="W11" s="17">
        <v>1170000</v>
      </c>
      <c r="X11" s="19">
        <v>1170000</v>
      </c>
      <c r="Y11" s="21">
        <v>1170000</v>
      </c>
      <c r="Z11" s="22">
        <f t="shared" si="2"/>
        <v>0</v>
      </c>
      <c r="AA11" s="22">
        <f t="shared" si="3"/>
        <v>-0.1</v>
      </c>
      <c r="AB11" s="23">
        <v>746223</v>
      </c>
      <c r="AC11" s="23">
        <v>746223</v>
      </c>
      <c r="AD11" s="23">
        <v>420744</v>
      </c>
      <c r="AE11" s="24">
        <f t="shared" si="4"/>
        <v>0.6377974358974359</v>
      </c>
      <c r="AF11" s="19" t="s">
        <v>42</v>
      </c>
      <c r="AG11" s="19" t="s">
        <v>6</v>
      </c>
      <c r="AH11" s="27">
        <v>10000</v>
      </c>
      <c r="AI11" s="20">
        <f t="shared" si="5"/>
        <v>0</v>
      </c>
      <c r="AJ11" s="23" t="s">
        <v>0</v>
      </c>
      <c r="AK11" s="23" t="s">
        <v>1</v>
      </c>
      <c r="AL11" s="23" t="s">
        <v>38</v>
      </c>
      <c r="AM11" s="23" t="s">
        <v>39</v>
      </c>
      <c r="AN11" s="21">
        <v>1100000</v>
      </c>
      <c r="AO11" s="21">
        <v>1100000</v>
      </c>
      <c r="AP11" s="21">
        <v>1100000</v>
      </c>
      <c r="AQ11" s="25">
        <f t="shared" si="6"/>
        <v>-0.05982905982905983</v>
      </c>
      <c r="AR11" s="21">
        <v>10000</v>
      </c>
      <c r="AS11" s="21" t="s">
        <v>41</v>
      </c>
      <c r="AT11" s="21" t="s">
        <v>6</v>
      </c>
    </row>
    <row r="12" spans="1:46" s="33" customFormat="1" ht="39" customHeight="1">
      <c r="A12" s="14" t="s">
        <v>0</v>
      </c>
      <c r="B12" s="15" t="s">
        <v>1</v>
      </c>
      <c r="C12" s="30" t="s">
        <v>2</v>
      </c>
      <c r="D12" s="28" t="s">
        <v>43</v>
      </c>
      <c r="E12" s="29" t="s">
        <v>44</v>
      </c>
      <c r="F12" s="16" t="s">
        <v>40</v>
      </c>
      <c r="G12" s="17">
        <v>625000</v>
      </c>
      <c r="H12" s="17">
        <v>625000</v>
      </c>
      <c r="I12" s="17">
        <v>625000</v>
      </c>
      <c r="J12" s="17">
        <v>558097</v>
      </c>
      <c r="K12" s="17">
        <v>558097</v>
      </c>
      <c r="L12" s="17">
        <v>128877</v>
      </c>
      <c r="M12" s="18">
        <f t="shared" si="0"/>
        <v>0.8929552</v>
      </c>
      <c r="N12" s="19" t="s">
        <v>10</v>
      </c>
      <c r="O12" s="19" t="s">
        <v>6</v>
      </c>
      <c r="P12" s="26">
        <v>4</v>
      </c>
      <c r="Q12" s="17">
        <v>6</v>
      </c>
      <c r="R12" s="18">
        <f t="shared" si="1"/>
        <v>1.5</v>
      </c>
      <c r="S12" s="17" t="s">
        <v>0</v>
      </c>
      <c r="T12" s="17" t="s">
        <v>1</v>
      </c>
      <c r="U12" s="17" t="s">
        <v>43</v>
      </c>
      <c r="V12" s="17" t="s">
        <v>44</v>
      </c>
      <c r="W12" s="17">
        <v>562500</v>
      </c>
      <c r="X12" s="19">
        <v>562500</v>
      </c>
      <c r="Y12" s="21">
        <v>562500</v>
      </c>
      <c r="Z12" s="22">
        <f t="shared" si="2"/>
        <v>0</v>
      </c>
      <c r="AA12" s="22">
        <f t="shared" si="3"/>
        <v>-0.1</v>
      </c>
      <c r="AB12" s="23">
        <v>525696</v>
      </c>
      <c r="AC12" s="23">
        <v>525696</v>
      </c>
      <c r="AD12" s="23">
        <v>57230</v>
      </c>
      <c r="AE12" s="24">
        <f t="shared" si="4"/>
        <v>0.9345706666666667</v>
      </c>
      <c r="AF12" s="19" t="s">
        <v>11</v>
      </c>
      <c r="AG12" s="19" t="s">
        <v>6</v>
      </c>
      <c r="AH12" s="27">
        <v>3</v>
      </c>
      <c r="AI12" s="20">
        <f t="shared" si="5"/>
        <v>-0.25</v>
      </c>
      <c r="AJ12" s="23" t="s">
        <v>0</v>
      </c>
      <c r="AK12" s="23" t="s">
        <v>1</v>
      </c>
      <c r="AL12" s="23" t="s">
        <v>43</v>
      </c>
      <c r="AM12" s="23" t="s">
        <v>44</v>
      </c>
      <c r="AN12" s="21">
        <v>507000</v>
      </c>
      <c r="AO12" s="21">
        <v>507000</v>
      </c>
      <c r="AP12" s="21">
        <v>507000</v>
      </c>
      <c r="AQ12" s="25">
        <f t="shared" si="6"/>
        <v>-0.09866666666666667</v>
      </c>
      <c r="AR12" s="21">
        <v>3</v>
      </c>
      <c r="AS12" s="21" t="s">
        <v>10</v>
      </c>
      <c r="AT12" s="21" t="s">
        <v>6</v>
      </c>
    </row>
    <row r="13" spans="1:46" s="33" customFormat="1" ht="40.5" customHeight="1">
      <c r="A13" s="14" t="s">
        <v>0</v>
      </c>
      <c r="B13" s="15" t="s">
        <v>1</v>
      </c>
      <c r="C13" s="30" t="s">
        <v>2</v>
      </c>
      <c r="D13" s="28" t="s">
        <v>45</v>
      </c>
      <c r="E13" s="29" t="s">
        <v>46</v>
      </c>
      <c r="F13" s="16" t="s">
        <v>47</v>
      </c>
      <c r="G13" s="17">
        <v>2419000</v>
      </c>
      <c r="H13" s="17">
        <v>2419000</v>
      </c>
      <c r="I13" s="17">
        <v>2419000</v>
      </c>
      <c r="J13" s="17">
        <v>2243999</v>
      </c>
      <c r="K13" s="17">
        <v>2243999</v>
      </c>
      <c r="L13" s="17">
        <v>2041291</v>
      </c>
      <c r="M13" s="18">
        <f t="shared" si="0"/>
        <v>0.9276556428276147</v>
      </c>
      <c r="N13" s="19" t="s">
        <v>48</v>
      </c>
      <c r="O13" s="19" t="s">
        <v>6</v>
      </c>
      <c r="P13" s="26">
        <v>1</v>
      </c>
      <c r="Q13" s="17">
        <v>1</v>
      </c>
      <c r="R13" s="18">
        <f t="shared" si="1"/>
        <v>1</v>
      </c>
      <c r="S13" s="17" t="s">
        <v>0</v>
      </c>
      <c r="T13" s="17" t="s">
        <v>1</v>
      </c>
      <c r="U13" s="17" t="s">
        <v>45</v>
      </c>
      <c r="V13" s="17" t="s">
        <v>46</v>
      </c>
      <c r="W13" s="17">
        <v>2127100</v>
      </c>
      <c r="X13" s="19">
        <v>2327100</v>
      </c>
      <c r="Y13" s="21">
        <v>2327100</v>
      </c>
      <c r="Z13" s="22">
        <f t="shared" si="2"/>
        <v>0.09402472850359644</v>
      </c>
      <c r="AA13" s="22">
        <f t="shared" si="3"/>
        <v>-0.03799090533278214</v>
      </c>
      <c r="AB13" s="23">
        <v>2293091</v>
      </c>
      <c r="AC13" s="23">
        <v>2293091</v>
      </c>
      <c r="AD13" s="23">
        <v>1892457</v>
      </c>
      <c r="AE13" s="24">
        <f t="shared" si="4"/>
        <v>0.9853856731554295</v>
      </c>
      <c r="AF13" s="19" t="s">
        <v>49</v>
      </c>
      <c r="AG13" s="19" t="s">
        <v>6</v>
      </c>
      <c r="AH13" s="27">
        <v>5</v>
      </c>
      <c r="AI13" s="20">
        <f t="shared" si="5"/>
        <v>4</v>
      </c>
      <c r="AJ13" s="23" t="s">
        <v>0</v>
      </c>
      <c r="AK13" s="23" t="s">
        <v>1</v>
      </c>
      <c r="AL13" s="23" t="s">
        <v>45</v>
      </c>
      <c r="AM13" s="23" t="s">
        <v>46</v>
      </c>
      <c r="AN13" s="21">
        <v>5231563</v>
      </c>
      <c r="AO13" s="21">
        <v>5231563</v>
      </c>
      <c r="AP13" s="21">
        <v>5231563</v>
      </c>
      <c r="AQ13" s="25">
        <f t="shared" si="6"/>
        <v>1.4594814536223026</v>
      </c>
      <c r="AR13" s="21">
        <v>5</v>
      </c>
      <c r="AS13" s="21" t="s">
        <v>48</v>
      </c>
      <c r="AT13" s="21" t="s">
        <v>6</v>
      </c>
    </row>
    <row r="14" spans="1:46" s="33" customFormat="1" ht="32.25" customHeight="1">
      <c r="A14" s="14" t="s">
        <v>104</v>
      </c>
      <c r="B14" s="15" t="s">
        <v>105</v>
      </c>
      <c r="C14" s="30" t="s">
        <v>2</v>
      </c>
      <c r="D14" s="28" t="s">
        <v>106</v>
      </c>
      <c r="E14" s="29" t="s">
        <v>107</v>
      </c>
      <c r="F14" s="16" t="s">
        <v>108</v>
      </c>
      <c r="G14" s="17">
        <v>3271917</v>
      </c>
      <c r="H14" s="17">
        <v>9996534</v>
      </c>
      <c r="I14" s="17">
        <v>15026534</v>
      </c>
      <c r="J14" s="17">
        <v>3585034</v>
      </c>
      <c r="K14" s="17">
        <v>3585034</v>
      </c>
      <c r="L14" s="17">
        <v>1417534</v>
      </c>
      <c r="M14" s="18">
        <f t="shared" si="0"/>
        <v>0.2385802341378258</v>
      </c>
      <c r="N14" s="19" t="s">
        <v>109</v>
      </c>
      <c r="O14" s="19" t="s">
        <v>6</v>
      </c>
      <c r="P14" s="26">
        <v>200</v>
      </c>
      <c r="Q14" s="17"/>
      <c r="R14" s="18">
        <f t="shared" si="1"/>
        <v>0</v>
      </c>
      <c r="S14" s="17" t="s">
        <v>104</v>
      </c>
      <c r="T14" s="17" t="s">
        <v>105</v>
      </c>
      <c r="U14" s="17" t="s">
        <v>106</v>
      </c>
      <c r="V14" s="17" t="s">
        <v>107</v>
      </c>
      <c r="W14" s="17">
        <v>1789000</v>
      </c>
      <c r="X14" s="19">
        <v>1889000</v>
      </c>
      <c r="Y14" s="21">
        <v>1889000</v>
      </c>
      <c r="Z14" s="22">
        <f t="shared" si="2"/>
        <v>0.05589714924538849</v>
      </c>
      <c r="AA14" s="22">
        <f t="shared" si="3"/>
        <v>-0.8110345045592803</v>
      </c>
      <c r="AB14" s="23">
        <v>1057837</v>
      </c>
      <c r="AC14" s="23">
        <v>1057837</v>
      </c>
      <c r="AD14" s="23">
        <v>401852</v>
      </c>
      <c r="AE14" s="24">
        <f t="shared" si="4"/>
        <v>0.559998411858126</v>
      </c>
      <c r="AF14" s="19" t="s">
        <v>110</v>
      </c>
      <c r="AG14" s="19" t="s">
        <v>6</v>
      </c>
      <c r="AH14" s="27">
        <v>57</v>
      </c>
      <c r="AI14" s="20">
        <f t="shared" si="5"/>
        <v>-0.715</v>
      </c>
      <c r="AJ14" s="23" t="s">
        <v>104</v>
      </c>
      <c r="AK14" s="23" t="s">
        <v>105</v>
      </c>
      <c r="AL14" s="23" t="s">
        <v>106</v>
      </c>
      <c r="AM14" s="23" t="s">
        <v>107</v>
      </c>
      <c r="AN14" s="21">
        <v>1740000</v>
      </c>
      <c r="AO14" s="21">
        <v>2090000</v>
      </c>
      <c r="AP14" s="21">
        <v>2090000</v>
      </c>
      <c r="AQ14" s="25">
        <f t="shared" si="6"/>
        <v>-0.02738960313024036</v>
      </c>
      <c r="AR14" s="21">
        <v>50</v>
      </c>
      <c r="AS14" s="21" t="s">
        <v>109</v>
      </c>
      <c r="AT14" s="21" t="s">
        <v>6</v>
      </c>
    </row>
    <row r="15" spans="1:46" s="33" customFormat="1" ht="39.75" customHeight="1">
      <c r="A15" s="14" t="s">
        <v>104</v>
      </c>
      <c r="B15" s="15" t="s">
        <v>105</v>
      </c>
      <c r="C15" s="30" t="s">
        <v>2</v>
      </c>
      <c r="D15" s="28" t="s">
        <v>111</v>
      </c>
      <c r="E15" s="29" t="s">
        <v>112</v>
      </c>
      <c r="F15" s="16" t="s">
        <v>113</v>
      </c>
      <c r="G15" s="17">
        <v>750000</v>
      </c>
      <c r="H15" s="17">
        <v>850000</v>
      </c>
      <c r="I15" s="17">
        <v>7060000</v>
      </c>
      <c r="J15" s="17">
        <v>3184357</v>
      </c>
      <c r="K15" s="17">
        <v>3184357</v>
      </c>
      <c r="L15" s="17">
        <v>1150000</v>
      </c>
      <c r="M15" s="18">
        <f t="shared" si="0"/>
        <v>0.4510420679886686</v>
      </c>
      <c r="N15" s="19" t="s">
        <v>10</v>
      </c>
      <c r="O15" s="19" t="s">
        <v>6</v>
      </c>
      <c r="P15" s="26">
        <v>48</v>
      </c>
      <c r="Q15" s="17"/>
      <c r="R15" s="18">
        <f t="shared" si="1"/>
        <v>0</v>
      </c>
      <c r="S15" s="17" t="s">
        <v>104</v>
      </c>
      <c r="T15" s="17" t="s">
        <v>105</v>
      </c>
      <c r="U15" s="17" t="s">
        <v>111</v>
      </c>
      <c r="V15" s="17" t="s">
        <v>112</v>
      </c>
      <c r="W15" s="17">
        <v>607500</v>
      </c>
      <c r="X15" s="19">
        <v>19957500</v>
      </c>
      <c r="Y15" s="21">
        <v>5519384</v>
      </c>
      <c r="Z15" s="22">
        <f t="shared" si="2"/>
        <v>31.85185185185185</v>
      </c>
      <c r="AA15" s="22">
        <f t="shared" si="3"/>
        <v>22.479411764705883</v>
      </c>
      <c r="AB15" s="23">
        <v>899110</v>
      </c>
      <c r="AC15" s="23">
        <v>899110</v>
      </c>
      <c r="AD15" s="23">
        <v>139218</v>
      </c>
      <c r="AE15" s="24">
        <f t="shared" si="4"/>
        <v>0.16290042511990468</v>
      </c>
      <c r="AF15" s="19" t="s">
        <v>11</v>
      </c>
      <c r="AG15" s="19" t="s">
        <v>6</v>
      </c>
      <c r="AH15" s="27">
        <v>1165</v>
      </c>
      <c r="AI15" s="20">
        <f t="shared" si="5"/>
        <v>23.270833333333332</v>
      </c>
      <c r="AJ15" s="23" t="s">
        <v>104</v>
      </c>
      <c r="AK15" s="23" t="s">
        <v>105</v>
      </c>
      <c r="AL15" s="23" t="s">
        <v>111</v>
      </c>
      <c r="AM15" s="23" t="s">
        <v>112</v>
      </c>
      <c r="AN15" s="21">
        <v>825000</v>
      </c>
      <c r="AO15" s="21">
        <v>1825000</v>
      </c>
      <c r="AP15" s="21">
        <v>1825000</v>
      </c>
      <c r="AQ15" s="25">
        <f t="shared" si="6"/>
        <v>0.35802469135802467</v>
      </c>
      <c r="AR15" s="21">
        <v>52</v>
      </c>
      <c r="AS15" s="21" t="s">
        <v>10</v>
      </c>
      <c r="AT15" s="21" t="s">
        <v>6</v>
      </c>
    </row>
    <row r="16" spans="1:46" ht="51" customHeight="1">
      <c r="A16" s="14" t="s">
        <v>104</v>
      </c>
      <c r="B16" s="15" t="s">
        <v>105</v>
      </c>
      <c r="C16" s="30" t="s">
        <v>2</v>
      </c>
      <c r="D16" s="28" t="s">
        <v>114</v>
      </c>
      <c r="E16" s="31" t="s">
        <v>115</v>
      </c>
      <c r="F16" s="16" t="s">
        <v>116</v>
      </c>
      <c r="G16" s="17">
        <v>6751556</v>
      </c>
      <c r="H16" s="17">
        <v>5417930</v>
      </c>
      <c r="I16" s="17">
        <v>40917930</v>
      </c>
      <c r="J16" s="17">
        <v>14419517</v>
      </c>
      <c r="K16" s="17">
        <v>14419517</v>
      </c>
      <c r="L16" s="17">
        <v>13744975</v>
      </c>
      <c r="M16" s="18">
        <f>K16/I16</f>
        <v>0.35240094012575907</v>
      </c>
      <c r="N16" s="19" t="s">
        <v>102</v>
      </c>
      <c r="O16" s="19" t="s">
        <v>6</v>
      </c>
      <c r="P16" s="26">
        <v>6677</v>
      </c>
      <c r="Q16" s="17"/>
      <c r="R16" s="18">
        <f>Q16/P16</f>
        <v>0</v>
      </c>
      <c r="S16" s="17" t="s">
        <v>104</v>
      </c>
      <c r="T16" s="17" t="s">
        <v>105</v>
      </c>
      <c r="U16" s="17" t="s">
        <v>114</v>
      </c>
      <c r="V16" s="17" t="s">
        <v>115</v>
      </c>
      <c r="W16" s="17">
        <v>6460000</v>
      </c>
      <c r="X16" s="19">
        <v>5837705</v>
      </c>
      <c r="Y16" s="21">
        <v>5922230</v>
      </c>
      <c r="Z16" s="22">
        <f t="shared" si="2"/>
        <v>-0.09633049535603715</v>
      </c>
      <c r="AA16" s="22">
        <f t="shared" si="3"/>
        <v>0.07747885262452635</v>
      </c>
      <c r="AB16" s="23">
        <v>2828816</v>
      </c>
      <c r="AC16" s="23">
        <v>2828816</v>
      </c>
      <c r="AD16" s="23">
        <v>2118619</v>
      </c>
      <c r="AE16" s="24">
        <f t="shared" si="4"/>
        <v>0.4776606109522933</v>
      </c>
      <c r="AF16" s="19" t="s">
        <v>103</v>
      </c>
      <c r="AG16" s="19" t="s">
        <v>6</v>
      </c>
      <c r="AH16" s="27">
        <v>8200</v>
      </c>
      <c r="AI16" s="20">
        <f t="shared" si="5"/>
        <v>0.22809645050172234</v>
      </c>
      <c r="AJ16" s="23" t="s">
        <v>104</v>
      </c>
      <c r="AK16" s="23" t="s">
        <v>105</v>
      </c>
      <c r="AL16" s="23" t="s">
        <v>114</v>
      </c>
      <c r="AM16" s="23" t="s">
        <v>115</v>
      </c>
      <c r="AN16" s="21">
        <v>5260000</v>
      </c>
      <c r="AO16" s="21">
        <v>5260000</v>
      </c>
      <c r="AP16" s="21">
        <v>5260000</v>
      </c>
      <c r="AQ16" s="25">
        <f t="shared" si="6"/>
        <v>-0.18575851393188855</v>
      </c>
      <c r="AR16" s="21">
        <v>6700</v>
      </c>
      <c r="AS16" s="21" t="s">
        <v>102</v>
      </c>
      <c r="AT16" s="21" t="s">
        <v>6</v>
      </c>
    </row>
  </sheetData>
  <sheetProtection/>
  <mergeCells count="13">
    <mergeCell ref="A1:F1"/>
    <mergeCell ref="G1:I1"/>
    <mergeCell ref="J1:M1"/>
    <mergeCell ref="N1:R1"/>
    <mergeCell ref="AR1:AT1"/>
    <mergeCell ref="AE1:AE2"/>
    <mergeCell ref="AF1:AI1"/>
    <mergeCell ref="AJ1:AM1"/>
    <mergeCell ref="AN1:AP1"/>
    <mergeCell ref="S1:V1"/>
    <mergeCell ref="W1:Z1"/>
    <mergeCell ref="AA1:AA2"/>
    <mergeCell ref="AB1:AD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sara</cp:lastModifiedBy>
  <cp:lastPrinted>2010-05-05T13:42:24Z</cp:lastPrinted>
  <dcterms:created xsi:type="dcterms:W3CDTF">2010-05-05T13:00:08Z</dcterms:created>
  <dcterms:modified xsi:type="dcterms:W3CDTF">2010-05-05T18:59:14Z</dcterms:modified>
  <cp:category/>
  <cp:version/>
  <cp:contentType/>
  <cp:contentStatus/>
</cp:coreProperties>
</file>